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<sst xmlns="http://schemas.openxmlformats.org/spreadsheetml/2006/main" count="37" uniqueCount="32">
  <si>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СМЭС Акмолинской обл.</t>
  </si>
  <si>
    <t>Атбасарский райсуд</t>
  </si>
  <si>
    <t>Ерейментауский райсуд</t>
  </si>
  <si>
    <t>Жаркаинский райсуд</t>
  </si>
  <si>
    <t>Зерендинский райсуд</t>
  </si>
  <si>
    <t>Степногорский горсуд</t>
  </si>
  <si>
    <t>Целиноградский райсуд</t>
  </si>
  <si>
    <t>Шортандинский райсуд</t>
  </si>
  <si>
    <t>Астраханский райсуд</t>
  </si>
  <si>
    <t>СМС по делам несов-летних</t>
  </si>
  <si>
    <t>Суд г. Кокшетау</t>
  </si>
  <si>
    <t>Аршалынский райсуд</t>
  </si>
  <si>
    <t>Буландынский райсуд</t>
  </si>
  <si>
    <t>Жаксынский райсуд</t>
  </si>
  <si>
    <t>Коргалжынский райсуд</t>
  </si>
  <si>
    <t>Сандыктауский райсуд</t>
  </si>
  <si>
    <t>Аккольский райсуд</t>
  </si>
  <si>
    <t>Егиндыкольский райсуд</t>
  </si>
  <si>
    <t>Есильский райсуд</t>
  </si>
  <si>
    <t>Всего отложено</t>
  </si>
  <si>
    <t>%</t>
  </si>
  <si>
    <t>Всего рассмотрено гражданских дел</t>
  </si>
  <si>
    <t>Всего рассмотрено в одном судебном заседании</t>
  </si>
  <si>
    <t>Суды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</si>
  <si>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</si>
  <si>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</si>
  <si>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</si>
  <si>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</si>
  <si>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>ИТОГО</t>
  </si>
  <si>
    <t>Бурабайский райсуд</t>
  </si>
  <si>
    <t>суд района Биржан сал</t>
  </si>
  <si>
    <t xml:space="preserve">Статистические данные судов по по количеству отложенных судебных заседаний в районных и приравненных к ним судах Акмолинской области за 6 месяца 2018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</si>
</sst>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3">
    <font>
      <sz val="10"/>
      <name val="Courier"/>
      <family val="0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center" vertical="top" wrapText="1"/>
      <protection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172" fontId="22" fillId="0" borderId="10" xfId="0" applyNumberFormat="1" applyFont="1" applyBorder="1" applyAlignment="1" applyProtection="1">
      <alignment horizontal="center" vertical="top" wrapText="1"/>
      <protection/>
    </xf>
    <xf numFmtId="1" fontId="22" fillId="0" borderId="10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3" fontId="22" fillId="0" borderId="10" xfId="0" applyNumberFormat="1" applyFont="1" applyBorder="1" applyAlignment="1">
      <alignment horizontal="center" vertical="top" wrapText="1"/>
    </xf>
    <xf numFmtId="2" fontId="22" fillId="0" borderId="0" xfId="53" applyNumberFormat="1" applyFont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51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4"/>
  <sheetViews>
    <sheetView showGridLines="0" tabSelected="1" view="pageBreakPreview" zoomScaleSheetLayoutView="100" workbookViewId="0" topLeftCell="A1">
      <selection activeCell="A1" sqref="A1:N1"/>
    </sheetView>
  </sheetViews>
  <sheetFormatPr defaultColWidth="9.625" defaultRowHeight="12.75"/>
  <cols>
    <col min="1" max="1" width="23.25390625" style="1" customWidth="1"/>
    <col min="2" max="2" width="11.625" style="4" customWidth="1"/>
    <col min="3" max="3" width="16.00390625" style="4" customWidth="1"/>
    <col min="4" max="4" width="11.625" style="4" customWidth="1"/>
    <col min="5" max="5" width="9.375" style="4" customWidth="1"/>
    <col min="6" max="6" width="8.75390625" style="4" customWidth="1"/>
    <col min="7" max="7" width="12.00390625" style="4" customWidth="1"/>
    <col min="8" max="8" width="8.875" style="4" customWidth="1"/>
    <col min="9" max="9" width="12.00390625" style="4" customWidth="1"/>
    <col min="10" max="10" width="9.00390625" style="4" customWidth="1"/>
    <col min="11" max="11" width="12.625" style="4" customWidth="1"/>
    <col min="12" max="12" width="9.50390625" style="4" customWidth="1"/>
    <col min="13" max="13" width="12.25390625" style="4" customWidth="1"/>
    <col min="14" max="14" width="10.375" style="4" customWidth="1"/>
    <col min="15" max="16384" width="9.625" style="1" customWidth="1"/>
  </cols>
  <sheetData>
    <row r="1" spans="1:14" ht="46.5" customHeight="1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2" customFormat="1" ht="70.5" customHeight="1">
      <c r="A2" s="5" t="s">
        <v>23</v>
      </c>
      <c r="B2" s="6" t="s">
        <v>21</v>
      </c>
      <c r="C2" s="6" t="s">
        <v>22</v>
      </c>
      <c r="D2" s="6" t="s">
        <v>20</v>
      </c>
      <c r="E2" s="6" t="s">
        <v>19</v>
      </c>
      <c r="F2" s="6" t="s">
        <v>20</v>
      </c>
      <c r="G2" s="6" t="s">
        <v>24</v>
      </c>
      <c r="H2" s="6" t="s">
        <v>20</v>
      </c>
      <c r="I2" s="6" t="s">
        <v>25</v>
      </c>
      <c r="J2" s="6" t="s">
        <v>20</v>
      </c>
      <c r="K2" s="6" t="s">
        <v>26</v>
      </c>
      <c r="L2" s="6" t="s">
        <v>20</v>
      </c>
      <c r="M2" s="6" t="s">
        <v>27</v>
      </c>
      <c r="N2" s="6" t="s">
        <v>20</v>
      </c>
    </row>
    <row r="3" spans="1:14" ht="12.75">
      <c r="A3" s="3" t="s">
        <v>16</v>
      </c>
      <c r="B3" s="16">
        <v>232</v>
      </c>
      <c r="C3" s="17">
        <v>211</v>
      </c>
      <c r="D3" s="7">
        <f>C3*100/B3</f>
        <v>90.94827586206897</v>
      </c>
      <c r="E3" s="8">
        <f>G3+I3+K3+M3</f>
        <v>19</v>
      </c>
      <c r="F3" s="7">
        <f>E3*100/B3</f>
        <v>8.189655172413794</v>
      </c>
      <c r="G3" s="17">
        <v>11</v>
      </c>
      <c r="H3" s="7">
        <f>G3*100/B3</f>
        <v>4.741379310344827</v>
      </c>
      <c r="I3" s="17">
        <v>5</v>
      </c>
      <c r="J3" s="7">
        <f>I3*100/B3</f>
        <v>2.1551724137931036</v>
      </c>
      <c r="K3" s="17">
        <v>2</v>
      </c>
      <c r="L3" s="7">
        <f>K3*100/B3</f>
        <v>0.8620689655172413</v>
      </c>
      <c r="M3" s="17">
        <v>1</v>
      </c>
      <c r="N3" s="7">
        <f>M3*100/B3</f>
        <v>0.43103448275862066</v>
      </c>
    </row>
    <row r="4" spans="1:14" ht="12.75">
      <c r="A4" s="3" t="s">
        <v>11</v>
      </c>
      <c r="B4" s="16">
        <v>364</v>
      </c>
      <c r="C4" s="17">
        <v>263</v>
      </c>
      <c r="D4" s="7">
        <f aca="true" t="shared" si="0" ref="D4:D24">C4*100/B4</f>
        <v>72.25274725274726</v>
      </c>
      <c r="E4" s="8">
        <f aca="true" t="shared" si="1" ref="E4:E24">G4+I4+K4+M4</f>
        <v>101</v>
      </c>
      <c r="F4" s="7">
        <f aca="true" t="shared" si="2" ref="F4:F24">E4*100/B4</f>
        <v>27.747252747252748</v>
      </c>
      <c r="G4" s="17">
        <v>47</v>
      </c>
      <c r="H4" s="7">
        <f aca="true" t="shared" si="3" ref="H4:H24">G4*100/B4</f>
        <v>12.912087912087912</v>
      </c>
      <c r="I4" s="17">
        <v>20</v>
      </c>
      <c r="J4" s="7">
        <f aca="true" t="shared" si="4" ref="J4:J24">I4*100/B4</f>
        <v>5.4945054945054945</v>
      </c>
      <c r="K4" s="17">
        <v>14</v>
      </c>
      <c r="L4" s="7">
        <f aca="true" t="shared" si="5" ref="L4:L24">K4*100/B4</f>
        <v>3.8461538461538463</v>
      </c>
      <c r="M4" s="17">
        <v>20</v>
      </c>
      <c r="N4" s="7">
        <f aca="true" t="shared" si="6" ref="N4:N24">M4*100/B4</f>
        <v>5.4945054945054945</v>
      </c>
    </row>
    <row r="5" spans="1:14" ht="12.75">
      <c r="A5" s="3" t="s">
        <v>8</v>
      </c>
      <c r="B5" s="16">
        <v>142</v>
      </c>
      <c r="C5" s="17">
        <v>128</v>
      </c>
      <c r="D5" s="7">
        <f t="shared" si="0"/>
        <v>90.14084507042253</v>
      </c>
      <c r="E5" s="8">
        <f t="shared" si="1"/>
        <v>14</v>
      </c>
      <c r="F5" s="7">
        <f t="shared" si="2"/>
        <v>9.859154929577464</v>
      </c>
      <c r="G5" s="17">
        <v>12</v>
      </c>
      <c r="H5" s="7">
        <f t="shared" si="3"/>
        <v>8.450704225352112</v>
      </c>
      <c r="I5" s="17">
        <v>1</v>
      </c>
      <c r="J5" s="7">
        <f t="shared" si="4"/>
        <v>0.704225352112676</v>
      </c>
      <c r="K5" s="17">
        <v>1</v>
      </c>
      <c r="L5" s="7">
        <f t="shared" si="5"/>
        <v>0.704225352112676</v>
      </c>
      <c r="M5" s="17">
        <v>0</v>
      </c>
      <c r="N5" s="7">
        <f t="shared" si="6"/>
        <v>0</v>
      </c>
    </row>
    <row r="6" spans="1:14" ht="12.75">
      <c r="A6" s="3" t="s">
        <v>1</v>
      </c>
      <c r="B6" s="16">
        <v>498</v>
      </c>
      <c r="C6" s="17">
        <v>438</v>
      </c>
      <c r="D6" s="7">
        <f t="shared" si="0"/>
        <v>87.95180722891567</v>
      </c>
      <c r="E6" s="8">
        <f t="shared" si="1"/>
        <v>79</v>
      </c>
      <c r="F6" s="7">
        <f t="shared" si="2"/>
        <v>15.863453815261044</v>
      </c>
      <c r="G6" s="17">
        <v>49</v>
      </c>
      <c r="H6" s="7">
        <f t="shared" si="3"/>
        <v>9.839357429718875</v>
      </c>
      <c r="I6" s="17">
        <v>17</v>
      </c>
      <c r="J6" s="7">
        <f t="shared" si="4"/>
        <v>3.4136546184738954</v>
      </c>
      <c r="K6" s="17">
        <v>8</v>
      </c>
      <c r="L6" s="7">
        <f t="shared" si="5"/>
        <v>1.606425702811245</v>
      </c>
      <c r="M6" s="17">
        <v>5</v>
      </c>
      <c r="N6" s="7">
        <f t="shared" si="6"/>
        <v>1.0040160642570282</v>
      </c>
    </row>
    <row r="7" spans="1:14" ht="12.75">
      <c r="A7" s="3" t="s">
        <v>12</v>
      </c>
      <c r="B7" s="16">
        <v>468</v>
      </c>
      <c r="C7" s="17">
        <v>416</v>
      </c>
      <c r="D7" s="7">
        <f t="shared" si="0"/>
        <v>88.88888888888889</v>
      </c>
      <c r="E7" s="8">
        <f t="shared" si="1"/>
        <v>57</v>
      </c>
      <c r="F7" s="7">
        <f t="shared" si="2"/>
        <v>12.179487179487179</v>
      </c>
      <c r="G7" s="17">
        <v>32</v>
      </c>
      <c r="H7" s="7">
        <f t="shared" si="3"/>
        <v>6.837606837606837</v>
      </c>
      <c r="I7" s="17">
        <v>10</v>
      </c>
      <c r="J7" s="7">
        <f t="shared" si="4"/>
        <v>2.1367521367521367</v>
      </c>
      <c r="K7" s="17">
        <v>6</v>
      </c>
      <c r="L7" s="7">
        <f t="shared" si="5"/>
        <v>1.2820512820512822</v>
      </c>
      <c r="M7" s="17">
        <v>9</v>
      </c>
      <c r="N7" s="7">
        <f t="shared" si="6"/>
        <v>1.9230769230769231</v>
      </c>
    </row>
    <row r="8" spans="1:14" ht="12.75">
      <c r="A8" s="3" t="s">
        <v>29</v>
      </c>
      <c r="B8" s="16">
        <v>1608</v>
      </c>
      <c r="C8" s="17">
        <v>1343</v>
      </c>
      <c r="D8" s="7">
        <f>C8*100/B8</f>
        <v>83.51990049751244</v>
      </c>
      <c r="E8" s="8">
        <f t="shared" si="1"/>
        <v>267</v>
      </c>
      <c r="F8" s="7">
        <f>E8*100/B8</f>
        <v>16.604477611940297</v>
      </c>
      <c r="G8" s="17">
        <v>155</v>
      </c>
      <c r="H8" s="7">
        <f>G8*100/B8</f>
        <v>9.639303482587065</v>
      </c>
      <c r="I8" s="17">
        <v>51</v>
      </c>
      <c r="J8" s="7">
        <f>I8*100/B8</f>
        <v>3.171641791044776</v>
      </c>
      <c r="K8" s="17">
        <v>37</v>
      </c>
      <c r="L8" s="7">
        <f>K8*100/B8</f>
        <v>2.300995024875622</v>
      </c>
      <c r="M8" s="17">
        <v>24</v>
      </c>
      <c r="N8" s="7">
        <f>M8*100/B8</f>
        <v>1.492537313432836</v>
      </c>
    </row>
    <row r="9" spans="1:14" ht="12.75">
      <c r="A9" s="3" t="s">
        <v>17</v>
      </c>
      <c r="B9" s="16">
        <v>32</v>
      </c>
      <c r="C9" s="17">
        <v>26</v>
      </c>
      <c r="D9" s="7">
        <f t="shared" si="0"/>
        <v>81.25</v>
      </c>
      <c r="E9" s="8">
        <f t="shared" si="1"/>
        <v>6</v>
      </c>
      <c r="F9" s="7">
        <f t="shared" si="2"/>
        <v>18.75</v>
      </c>
      <c r="G9" s="17">
        <v>2</v>
      </c>
      <c r="H9" s="7">
        <f t="shared" si="3"/>
        <v>6.25</v>
      </c>
      <c r="I9" s="17">
        <v>3</v>
      </c>
      <c r="J9" s="7">
        <f t="shared" si="4"/>
        <v>9.375</v>
      </c>
      <c r="K9" s="17">
        <v>1</v>
      </c>
      <c r="L9" s="7">
        <f t="shared" si="5"/>
        <v>3.125</v>
      </c>
      <c r="M9" s="17">
        <v>0</v>
      </c>
      <c r="N9" s="7">
        <f t="shared" si="6"/>
        <v>0</v>
      </c>
    </row>
    <row r="10" spans="1:14" ht="12.75">
      <c r="A10" s="3" t="s">
        <v>2</v>
      </c>
      <c r="B10" s="16">
        <v>367</v>
      </c>
      <c r="C10" s="17">
        <v>291</v>
      </c>
      <c r="D10" s="7">
        <f t="shared" si="0"/>
        <v>79.29155313351498</v>
      </c>
      <c r="E10" s="8">
        <f t="shared" si="1"/>
        <v>72</v>
      </c>
      <c r="F10" s="7">
        <f t="shared" si="2"/>
        <v>19.618528610354222</v>
      </c>
      <c r="G10" s="17">
        <v>44</v>
      </c>
      <c r="H10" s="7">
        <f t="shared" si="3"/>
        <v>11.989100817438691</v>
      </c>
      <c r="I10" s="17">
        <v>13</v>
      </c>
      <c r="J10" s="7">
        <f t="shared" si="4"/>
        <v>3.542234332425068</v>
      </c>
      <c r="K10" s="17">
        <v>11</v>
      </c>
      <c r="L10" s="7">
        <f t="shared" si="5"/>
        <v>2.997275204359673</v>
      </c>
      <c r="M10" s="17">
        <v>4</v>
      </c>
      <c r="N10" s="7">
        <f t="shared" si="6"/>
        <v>1.0899182561307903</v>
      </c>
    </row>
    <row r="11" spans="1:14" ht="12.75">
      <c r="A11" s="3" t="s">
        <v>18</v>
      </c>
      <c r="B11" s="16">
        <v>402</v>
      </c>
      <c r="C11" s="17">
        <v>363</v>
      </c>
      <c r="D11" s="7">
        <f t="shared" si="0"/>
        <v>90.29850746268657</v>
      </c>
      <c r="E11" s="8">
        <f t="shared" si="1"/>
        <v>47</v>
      </c>
      <c r="F11" s="7">
        <f t="shared" si="2"/>
        <v>11.691542288557214</v>
      </c>
      <c r="G11" s="17">
        <v>38</v>
      </c>
      <c r="H11" s="7">
        <f t="shared" si="3"/>
        <v>9.45273631840796</v>
      </c>
      <c r="I11" s="17">
        <v>7</v>
      </c>
      <c r="J11" s="7">
        <f t="shared" si="4"/>
        <v>1.7412935323383085</v>
      </c>
      <c r="K11" s="17">
        <v>1</v>
      </c>
      <c r="L11" s="7">
        <f t="shared" si="5"/>
        <v>0.24875621890547264</v>
      </c>
      <c r="M11" s="17">
        <v>1</v>
      </c>
      <c r="N11" s="7">
        <f t="shared" si="6"/>
        <v>0.24875621890547264</v>
      </c>
    </row>
    <row r="12" spans="1:14" ht="12.75">
      <c r="A12" s="3" t="s">
        <v>13</v>
      </c>
      <c r="B12" s="16">
        <v>88</v>
      </c>
      <c r="C12" s="17">
        <v>41</v>
      </c>
      <c r="D12" s="7">
        <f t="shared" si="0"/>
        <v>46.59090909090909</v>
      </c>
      <c r="E12" s="8">
        <f t="shared" si="1"/>
        <v>47</v>
      </c>
      <c r="F12" s="7">
        <f t="shared" si="2"/>
        <v>53.40909090909091</v>
      </c>
      <c r="G12" s="17">
        <v>15</v>
      </c>
      <c r="H12" s="7">
        <f t="shared" si="3"/>
        <v>17.045454545454547</v>
      </c>
      <c r="I12" s="17">
        <v>12</v>
      </c>
      <c r="J12" s="7">
        <f t="shared" si="4"/>
        <v>13.636363636363637</v>
      </c>
      <c r="K12" s="17">
        <v>10</v>
      </c>
      <c r="L12" s="7">
        <f t="shared" si="5"/>
        <v>11.363636363636363</v>
      </c>
      <c r="M12" s="17">
        <v>10</v>
      </c>
      <c r="N12" s="7">
        <f t="shared" si="6"/>
        <v>11.363636363636363</v>
      </c>
    </row>
    <row r="13" spans="1:14" ht="12.75">
      <c r="A13" s="3" t="s">
        <v>3</v>
      </c>
      <c r="B13" s="16">
        <v>131</v>
      </c>
      <c r="C13" s="17">
        <v>73</v>
      </c>
      <c r="D13" s="7">
        <f t="shared" si="0"/>
        <v>55.725190839694655</v>
      </c>
      <c r="E13" s="8">
        <f t="shared" si="1"/>
        <v>62</v>
      </c>
      <c r="F13" s="7">
        <f t="shared" si="2"/>
        <v>47.32824427480916</v>
      </c>
      <c r="G13" s="17">
        <v>38</v>
      </c>
      <c r="H13" s="7">
        <f t="shared" si="3"/>
        <v>29.00763358778626</v>
      </c>
      <c r="I13" s="17">
        <v>13</v>
      </c>
      <c r="J13" s="7">
        <f t="shared" si="4"/>
        <v>9.923664122137405</v>
      </c>
      <c r="K13" s="17">
        <v>4</v>
      </c>
      <c r="L13" s="7">
        <f t="shared" si="5"/>
        <v>3.053435114503817</v>
      </c>
      <c r="M13" s="17">
        <v>7</v>
      </c>
      <c r="N13" s="7">
        <f t="shared" si="6"/>
        <v>5.343511450381679</v>
      </c>
    </row>
    <row r="14" spans="1:14" ht="12.75">
      <c r="A14" s="3" t="s">
        <v>4</v>
      </c>
      <c r="B14" s="16">
        <v>418</v>
      </c>
      <c r="C14" s="17">
        <v>338</v>
      </c>
      <c r="D14" s="7">
        <f t="shared" si="0"/>
        <v>80.86124401913875</v>
      </c>
      <c r="E14" s="8">
        <f t="shared" si="1"/>
        <v>80</v>
      </c>
      <c r="F14" s="7">
        <f t="shared" si="2"/>
        <v>19.138755980861244</v>
      </c>
      <c r="G14" s="17">
        <v>45</v>
      </c>
      <c r="H14" s="7">
        <f t="shared" si="3"/>
        <v>10.76555023923445</v>
      </c>
      <c r="I14" s="17">
        <v>24</v>
      </c>
      <c r="J14" s="7">
        <f t="shared" si="4"/>
        <v>5.741626794258373</v>
      </c>
      <c r="K14" s="17">
        <v>6</v>
      </c>
      <c r="L14" s="7">
        <f t="shared" si="5"/>
        <v>1.4354066985645932</v>
      </c>
      <c r="M14" s="17">
        <v>5</v>
      </c>
      <c r="N14" s="7">
        <f t="shared" si="6"/>
        <v>1.1961722488038278</v>
      </c>
    </row>
    <row r="15" spans="1:14" ht="12.75">
      <c r="A15" s="3" t="s">
        <v>14</v>
      </c>
      <c r="B15" s="16">
        <v>31</v>
      </c>
      <c r="C15" s="17">
        <v>26</v>
      </c>
      <c r="D15" s="7">
        <f t="shared" si="0"/>
        <v>83.87096774193549</v>
      </c>
      <c r="E15" s="8">
        <f t="shared" si="1"/>
        <v>7</v>
      </c>
      <c r="F15" s="7">
        <f t="shared" si="2"/>
        <v>22.580645161290324</v>
      </c>
      <c r="G15" s="17">
        <v>2</v>
      </c>
      <c r="H15" s="7">
        <f t="shared" si="3"/>
        <v>6.451612903225806</v>
      </c>
      <c r="I15" s="17">
        <v>2</v>
      </c>
      <c r="J15" s="7">
        <f t="shared" si="4"/>
        <v>6.451612903225806</v>
      </c>
      <c r="K15" s="17">
        <v>1</v>
      </c>
      <c r="L15" s="7">
        <f t="shared" si="5"/>
        <v>3.225806451612903</v>
      </c>
      <c r="M15" s="17">
        <v>2</v>
      </c>
      <c r="N15" s="7">
        <f t="shared" si="6"/>
        <v>6.451612903225806</v>
      </c>
    </row>
    <row r="16" spans="1:14" ht="12.75">
      <c r="A16" s="3" t="s">
        <v>15</v>
      </c>
      <c r="B16" s="16">
        <v>268</v>
      </c>
      <c r="C16" s="17">
        <v>210</v>
      </c>
      <c r="D16" s="7">
        <f t="shared" si="0"/>
        <v>78.35820895522389</v>
      </c>
      <c r="E16" s="8">
        <f t="shared" si="1"/>
        <v>59</v>
      </c>
      <c r="F16" s="7">
        <f t="shared" si="2"/>
        <v>22.01492537313433</v>
      </c>
      <c r="G16" s="17">
        <v>32</v>
      </c>
      <c r="H16" s="7">
        <f t="shared" si="3"/>
        <v>11.940298507462687</v>
      </c>
      <c r="I16" s="17">
        <v>22</v>
      </c>
      <c r="J16" s="7">
        <f t="shared" si="4"/>
        <v>8.208955223880597</v>
      </c>
      <c r="K16" s="17">
        <v>4</v>
      </c>
      <c r="L16" s="7">
        <f t="shared" si="5"/>
        <v>1.492537313432836</v>
      </c>
      <c r="M16" s="17">
        <v>1</v>
      </c>
      <c r="N16" s="7">
        <f t="shared" si="6"/>
        <v>0.373134328358209</v>
      </c>
    </row>
    <row r="17" spans="1:14" ht="12.75">
      <c r="A17" s="3" t="s">
        <v>9</v>
      </c>
      <c r="B17" s="16">
        <v>180</v>
      </c>
      <c r="C17" s="17">
        <v>156</v>
      </c>
      <c r="D17" s="7">
        <f t="shared" si="0"/>
        <v>86.66666666666667</v>
      </c>
      <c r="E17" s="8">
        <f t="shared" si="1"/>
        <v>23</v>
      </c>
      <c r="F17" s="7">
        <f t="shared" si="2"/>
        <v>12.777777777777779</v>
      </c>
      <c r="G17" s="17">
        <v>19</v>
      </c>
      <c r="H17" s="7">
        <f t="shared" si="3"/>
        <v>10.555555555555555</v>
      </c>
      <c r="I17" s="17">
        <v>2</v>
      </c>
      <c r="J17" s="7">
        <f t="shared" si="4"/>
        <v>1.1111111111111112</v>
      </c>
      <c r="K17" s="17">
        <v>1</v>
      </c>
      <c r="L17" s="7">
        <f t="shared" si="5"/>
        <v>0.5555555555555556</v>
      </c>
      <c r="M17" s="17">
        <v>1</v>
      </c>
      <c r="N17" s="7">
        <f t="shared" si="6"/>
        <v>0.5555555555555556</v>
      </c>
    </row>
    <row r="18" spans="1:14" ht="12.75">
      <c r="A18" s="3" t="s">
        <v>0</v>
      </c>
      <c r="B18" s="16">
        <v>2391</v>
      </c>
      <c r="C18" s="17">
        <v>1608</v>
      </c>
      <c r="D18" s="7">
        <f t="shared" si="0"/>
        <v>67.25219573400251</v>
      </c>
      <c r="E18" s="8">
        <f t="shared" si="1"/>
        <v>782</v>
      </c>
      <c r="F18" s="7">
        <f t="shared" si="2"/>
        <v>32.70598076118779</v>
      </c>
      <c r="G18" s="17">
        <v>387</v>
      </c>
      <c r="H18" s="7">
        <f t="shared" si="3"/>
        <v>16.18569636135508</v>
      </c>
      <c r="I18" s="17">
        <v>207</v>
      </c>
      <c r="J18" s="7">
        <f t="shared" si="4"/>
        <v>8.657465495608532</v>
      </c>
      <c r="K18" s="17">
        <v>82</v>
      </c>
      <c r="L18" s="7">
        <f t="shared" si="5"/>
        <v>3.4295273943956506</v>
      </c>
      <c r="M18" s="17">
        <v>106</v>
      </c>
      <c r="N18" s="7">
        <f t="shared" si="6"/>
        <v>4.433291509828524</v>
      </c>
    </row>
    <row r="19" spans="1:14" ht="12.75">
      <c r="A19" s="3" t="s">
        <v>5</v>
      </c>
      <c r="B19" s="16">
        <v>1028</v>
      </c>
      <c r="C19" s="17">
        <v>766</v>
      </c>
      <c r="D19" s="7">
        <f t="shared" si="0"/>
        <v>74.5136186770428</v>
      </c>
      <c r="E19" s="8">
        <f t="shared" si="1"/>
        <v>234</v>
      </c>
      <c r="F19" s="7">
        <f t="shared" si="2"/>
        <v>22.762645914396888</v>
      </c>
      <c r="G19" s="17">
        <v>102</v>
      </c>
      <c r="H19" s="7">
        <f t="shared" si="3"/>
        <v>9.922178988326849</v>
      </c>
      <c r="I19" s="17">
        <v>67</v>
      </c>
      <c r="J19" s="7">
        <f t="shared" si="4"/>
        <v>6.517509727626459</v>
      </c>
      <c r="K19" s="17">
        <v>41</v>
      </c>
      <c r="L19" s="7">
        <f t="shared" si="5"/>
        <v>3.9883268482490273</v>
      </c>
      <c r="M19" s="17">
        <v>24</v>
      </c>
      <c r="N19" s="7">
        <f t="shared" si="6"/>
        <v>2.3346303501945527</v>
      </c>
    </row>
    <row r="20" spans="1:14" ht="12.75">
      <c r="A20" s="3" t="s">
        <v>30</v>
      </c>
      <c r="B20" s="16">
        <v>175</v>
      </c>
      <c r="C20" s="17">
        <v>133</v>
      </c>
      <c r="D20" s="7">
        <f>C20*100/B20</f>
        <v>76</v>
      </c>
      <c r="E20" s="8">
        <f t="shared" si="1"/>
        <v>42</v>
      </c>
      <c r="F20" s="7">
        <f>E20*100/B20</f>
        <v>24</v>
      </c>
      <c r="G20" s="17">
        <v>28</v>
      </c>
      <c r="H20" s="7">
        <f>G20*100/B20</f>
        <v>16</v>
      </c>
      <c r="I20" s="17">
        <v>10</v>
      </c>
      <c r="J20" s="7">
        <f>I20*100/B20</f>
        <v>5.714285714285714</v>
      </c>
      <c r="K20" s="17">
        <v>4</v>
      </c>
      <c r="L20" s="7">
        <f>K20*100/B20</f>
        <v>2.2857142857142856</v>
      </c>
      <c r="M20" s="17">
        <v>0</v>
      </c>
      <c r="N20" s="7">
        <f>M20*100/B20</f>
        <v>0</v>
      </c>
    </row>
    <row r="21" spans="1:14" ht="12.75">
      <c r="A21" s="3" t="s">
        <v>10</v>
      </c>
      <c r="B21" s="13">
        <v>6909</v>
      </c>
      <c r="C21" s="13">
        <v>5318</v>
      </c>
      <c r="D21" s="7">
        <f t="shared" si="0"/>
        <v>76.97206542191344</v>
      </c>
      <c r="E21" s="8">
        <f t="shared" si="1"/>
        <v>1757</v>
      </c>
      <c r="F21" s="7">
        <f t="shared" si="2"/>
        <v>25.430597771023304</v>
      </c>
      <c r="G21" s="17">
        <v>849</v>
      </c>
      <c r="H21" s="7">
        <f t="shared" si="3"/>
        <v>12.28831958315241</v>
      </c>
      <c r="I21" s="17">
        <v>440</v>
      </c>
      <c r="J21" s="7">
        <f t="shared" si="4"/>
        <v>6.36850484874801</v>
      </c>
      <c r="K21" s="17">
        <v>227</v>
      </c>
      <c r="L21" s="7">
        <f t="shared" si="5"/>
        <v>3.2855695469677233</v>
      </c>
      <c r="M21" s="17">
        <v>241</v>
      </c>
      <c r="N21" s="7">
        <f t="shared" si="6"/>
        <v>3.48820379215516</v>
      </c>
    </row>
    <row r="22" spans="1:14" ht="12.75">
      <c r="A22" s="3" t="s">
        <v>6</v>
      </c>
      <c r="B22" s="13">
        <v>884</v>
      </c>
      <c r="C22" s="17">
        <v>709</v>
      </c>
      <c r="D22" s="7">
        <f t="shared" si="0"/>
        <v>80.20361990950227</v>
      </c>
      <c r="E22" s="8">
        <f t="shared" si="1"/>
        <v>183</v>
      </c>
      <c r="F22" s="7">
        <f t="shared" si="2"/>
        <v>20.70135746606335</v>
      </c>
      <c r="G22" s="17">
        <v>83</v>
      </c>
      <c r="H22" s="7">
        <f t="shared" si="3"/>
        <v>9.389140271493213</v>
      </c>
      <c r="I22" s="17">
        <v>40</v>
      </c>
      <c r="J22" s="7">
        <f t="shared" si="4"/>
        <v>4.524886877828054</v>
      </c>
      <c r="K22" s="17">
        <v>20</v>
      </c>
      <c r="L22" s="7">
        <f t="shared" si="5"/>
        <v>2.262443438914027</v>
      </c>
      <c r="M22" s="17">
        <v>40</v>
      </c>
      <c r="N22" s="7">
        <f t="shared" si="6"/>
        <v>4.524886877828054</v>
      </c>
    </row>
    <row r="23" spans="1:14" ht="12.75">
      <c r="A23" s="3" t="s">
        <v>7</v>
      </c>
      <c r="B23" s="13">
        <v>237</v>
      </c>
      <c r="C23" s="17">
        <v>174</v>
      </c>
      <c r="D23" s="7">
        <f t="shared" si="0"/>
        <v>73.41772151898734</v>
      </c>
      <c r="E23" s="8">
        <f t="shared" si="1"/>
        <v>61</v>
      </c>
      <c r="F23" s="7">
        <f t="shared" si="2"/>
        <v>25.738396624472575</v>
      </c>
      <c r="G23" s="17">
        <v>39</v>
      </c>
      <c r="H23" s="7">
        <f t="shared" si="3"/>
        <v>16.455696202531644</v>
      </c>
      <c r="I23" s="17">
        <v>13</v>
      </c>
      <c r="J23" s="7">
        <f t="shared" si="4"/>
        <v>5.485232067510548</v>
      </c>
      <c r="K23" s="17">
        <v>4</v>
      </c>
      <c r="L23" s="7">
        <f t="shared" si="5"/>
        <v>1.6877637130801688</v>
      </c>
      <c r="M23" s="17">
        <v>5</v>
      </c>
      <c r="N23" s="7">
        <f t="shared" si="6"/>
        <v>2.109704641350211</v>
      </c>
    </row>
    <row r="24" spans="1:14" ht="12.75">
      <c r="A24" s="9" t="s">
        <v>28</v>
      </c>
      <c r="B24" s="14">
        <f>SUM(B3:B23)</f>
        <v>16853</v>
      </c>
      <c r="C24" s="14">
        <f>SUM(C3:C23)</f>
        <v>13031</v>
      </c>
      <c r="D24" s="11">
        <f t="shared" si="0"/>
        <v>77.32154512549694</v>
      </c>
      <c r="E24" s="12">
        <f t="shared" si="1"/>
        <v>3999</v>
      </c>
      <c r="F24" s="11">
        <f t="shared" si="2"/>
        <v>23.72871298878538</v>
      </c>
      <c r="G24" s="10">
        <f>SUM(G3:G23)</f>
        <v>2029</v>
      </c>
      <c r="H24" s="11">
        <f t="shared" si="3"/>
        <v>12.039399513439744</v>
      </c>
      <c r="I24" s="10">
        <f>SUM(I3:I23)</f>
        <v>979</v>
      </c>
      <c r="J24" s="11">
        <f t="shared" si="4"/>
        <v>5.809054767697146</v>
      </c>
      <c r="K24" s="10">
        <f>SUM(K3:K23)</f>
        <v>485</v>
      </c>
      <c r="L24" s="11">
        <f t="shared" si="5"/>
        <v>2.877825906366819</v>
      </c>
      <c r="M24" s="12">
        <f>SUM(M3:M23)</f>
        <v>506</v>
      </c>
      <c r="N24" s="11">
        <f t="shared" si="6"/>
        <v>3.002432801281671</v>
      </c>
    </row>
  </sheetData>
  <sheetProtection/>
  <mergeCells count="1">
    <mergeCell ref="A1:N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707-0190</cp:lastModifiedBy>
  <cp:lastPrinted>2017-04-19T05:21:57Z</cp:lastPrinted>
  <dcterms:created xsi:type="dcterms:W3CDTF">2017-04-19T05:26:49Z</dcterms:created>
  <dcterms:modified xsi:type="dcterms:W3CDTF">2018-07-09T07:35:27Z</dcterms:modified>
  <cp:category/>
  <cp:version/>
  <cp:contentType/>
  <cp:contentStatus/>
</cp:coreProperties>
</file>